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ltek.UMOS\Downloads\"/>
    </mc:Choice>
  </mc:AlternateContent>
  <bookViews>
    <workbookView xWindow="0" yWindow="0" windowWidth="20490" windowHeight="7020"/>
  </bookViews>
  <sheets>
    <sheet name="bilans" sheetId="1" r:id="rId1"/>
  </sheets>
  <calcPr calcId="152511"/>
</workbook>
</file>

<file path=xl/calcChain.xml><?xml version="1.0" encoding="utf-8"?>
<calcChain xmlns="http://schemas.openxmlformats.org/spreadsheetml/2006/main">
  <c r="F26" i="1" l="1"/>
  <c r="F18" i="1" s="1"/>
  <c r="F16" i="1" s="1"/>
  <c r="F47" i="1" s="1"/>
  <c r="C27" i="1"/>
  <c r="E18" i="1"/>
  <c r="E16" i="1" s="1"/>
  <c r="E47" i="1" s="1"/>
  <c r="E9" i="1"/>
  <c r="B38" i="1"/>
  <c r="B26" i="1" s="1"/>
  <c r="B21" i="1"/>
  <c r="C21" i="1"/>
  <c r="B10" i="1"/>
  <c r="B9" i="1"/>
  <c r="B7" i="1" s="1"/>
  <c r="B47" i="1" s="1"/>
  <c r="C10" i="1"/>
  <c r="C9" i="1" s="1"/>
  <c r="C7" i="1" s="1"/>
  <c r="F9" i="1"/>
  <c r="F7" i="1"/>
  <c r="C38" i="1"/>
  <c r="C32" i="1"/>
  <c r="C26" i="1" s="1"/>
  <c r="C47" i="1" l="1"/>
</calcChain>
</file>

<file path=xl/sharedStrings.xml><?xml version="1.0" encoding="utf-8"?>
<sst xmlns="http://schemas.openxmlformats.org/spreadsheetml/2006/main" count="84" uniqueCount="81">
  <si>
    <t>BILANS JEDNOSTKI BUDŻETOWEJ I SAMORZĄDOWEGO ZAKŁADU BUDŻETOWEGO</t>
  </si>
  <si>
    <t>BILANS</t>
  </si>
  <si>
    <t>AKTYWA</t>
  </si>
  <si>
    <t>Stan na początek roku</t>
  </si>
  <si>
    <t>Stan na koniec roku</t>
  </si>
  <si>
    <t>PASYWA</t>
  </si>
  <si>
    <t>A. Aktywa trwałe</t>
  </si>
  <si>
    <t>A. Fundusz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</si>
  <si>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</si>
  <si>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</si>
  <si>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</si>
  <si>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</si>
  <si>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</si>
  <si>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1.1. Zysk netto (+)</t>
  </si>
  <si>
    <t>1.1. Grunty</t>
  </si>
  <si>
    <t>1.2. Strata netto (-)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</si>
  <si>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</si>
  <si>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</si>
  <si>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</si>
  <si>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</si>
  <si>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</si>
  <si>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</si>
  <si>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I. Zobowiązania długoterminowe</t>
  </si>
  <si>
    <t>III. Należności długoterminowe</t>
  </si>
  <si>
    <t>II. Zobowiązania krótkoterminowe</t>
  </si>
  <si>
    <t>IV. Długoterminowe aktywa finansowe</t>
  </si>
  <si>
    <t>1. Zobowiązania z tytułu dostaw i usług</t>
  </si>
  <si>
    <t>1. Akcje i udziały</t>
  </si>
  <si>
    <t>2. Zobowiązania wobec budżetów</t>
  </si>
  <si>
    <t>3. Inne długoterminowe aktywa finansowe</t>
  </si>
  <si>
    <t>4. Zobowiązania z tytułu wynagrodzeń</t>
  </si>
  <si>
    <t>V. Wartość mienia zlikwidowanych jednostek</t>
  </si>
  <si>
    <t>B. Aktywa obrotowe</t>
  </si>
  <si>
    <t>6. Sumy obce (depozytowe, zabezpieczenie wykonania umów)</t>
  </si>
  <si>
    <t>I. Zapasy</t>
  </si>
  <si>
    <t>7. Rozliczenia z tytułu środków na wydatki budżetowe i z tytułu dochodów budżetowych</t>
  </si>
  <si>
    <t>1. Materiały</t>
  </si>
  <si>
    <t>III. Rezerwy na zobowiązania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</si>
  <si>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</si>
  <si>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</si>
  <si>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</si>
  <si>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</si>
  <si>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</si>
  <si>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</si>
  <si>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</si>
  <si>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</si>
  <si>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</si>
  <si>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</si>
  <si>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</si>
  <si>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</si>
  <si>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</si>
  <si>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</si>
  <si>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</si>
  <si>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</si>
  <si>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</si>
  <si>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Pasywa razem</t>
  </si>
  <si>
    <t>(główny księgowy)</t>
  </si>
  <si>
    <t>(rok, miesiąć, dzień)</t>
  </si>
  <si>
    <t>(kierownik jednostki)</t>
  </si>
  <si>
    <t>Nazwa i adres  jednostki sprawozdawczej</t>
  </si>
  <si>
    <t>1.1.1. Grunty stanowiące własność jednostki samorządu terytorialnego, przekazane w użytkowanie wieczyste innym podmiotom</t>
  </si>
  <si>
    <t>2. Inne papiery wartościowe</t>
  </si>
  <si>
    <t>3. Należności z tytułu ubezpieczeń i innych świadczeń</t>
  </si>
  <si>
    <t>Suma aktywów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</si>
  <si>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</si>
  <si>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</si>
  <si>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</si>
  <si>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</si>
  <si>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</si>
  <si>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3. Zobowiązania z tytułu ubezpieczeń i innych świadczeń</t>
  </si>
  <si>
    <t>5. Pozostałe zobowiązania</t>
  </si>
  <si>
    <t>8. Fundusze specjalne</t>
  </si>
  <si>
    <t>8.1. Zakładowy fundusz świadczeń socjalnych</t>
  </si>
  <si>
    <t>8.2. Inne fundusze</t>
  </si>
  <si>
    <r>
      <t xml:space="preserve">Adresat             </t>
    </r>
    <r>
      <rPr>
        <b/>
        <sz val="12"/>
        <color indexed="8"/>
        <rFont val="Calibri"/>
        <family val="2"/>
        <charset val="238"/>
      </rPr>
      <t xml:space="preserve">   A/A</t>
    </r>
  </si>
  <si>
    <t xml:space="preserve">
</t>
  </si>
  <si>
    <r>
      <rPr>
        <b/>
        <sz val="11"/>
        <color indexed="8"/>
        <rFont val="Calibri"/>
        <family val="2"/>
        <charset val="238"/>
      </rPr>
      <t>URZĄD MIASTA                                                  w Ostrowcu Świętokrzyskim                                           ul. Jana Głogowskiego 3/5                                 27-400 Ostrowiec Świętokrzyski</t>
    </r>
    <r>
      <rPr>
        <sz val="11"/>
        <color theme="1"/>
        <rFont val="Calibri"/>
        <family val="2"/>
        <charset val="238"/>
        <scheme val="minor"/>
      </rPr>
      <t xml:space="preserve">
Numer identyfikacyjny REGON </t>
    </r>
    <r>
      <rPr>
        <b/>
        <sz val="11"/>
        <color indexed="8"/>
        <rFont val="Calibri"/>
        <family val="2"/>
        <charset val="238"/>
      </rPr>
      <t>000516100</t>
    </r>
  </si>
  <si>
    <t xml:space="preserve">jednostki budżetowej lub samorządowego zakładu budżetowego
sporządzony na dzień 31.12.2022 r.                </t>
  </si>
  <si>
    <t xml:space="preserve">   2023-03-30</t>
  </si>
  <si>
    <t>Sławomir Kijak</t>
  </si>
  <si>
    <t>z up. Prezydenta Miasta    Artur Łakomiec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</si>
</sst>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 applyProtection="1">
      <alignment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 applyProtection="1">
      <alignment wrapText="1"/>
    </xf>
    <xf numFmtId="0" fontId="6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0" fontId="7" fillId="2" borderId="0" xfId="0" applyFont="1" applyFill="1" applyAlignment="1" applyProtection="1">
      <alignment horizontal="justify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 applyProtection="1">
      <alignment wrapText="1"/>
    </xf>
    <xf numFmtId="0" fontId="5" fillId="2" borderId="0" xfId="0" applyFont="1" applyFill="1" applyAlignment="1" applyProtection="1">
      <alignment vertical="top" wrapText="1"/>
      <protection locked="0"/>
    </xf>
    <xf numFmtId="0" fontId="4" fillId="2" borderId="2" xfId="0" applyFont="1" applyFill="1" applyBorder="1" applyAlignment="1">
      <alignment vertical="top"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/>
    <xf numFmtId="4" fontId="4" fillId="4" borderId="1" xfId="0" applyNumberFormat="1" applyFont="1" applyFill="1" applyBorder="1" applyAlignment="1" applyProtection="1">
      <alignment wrapText="1"/>
      <protection locked="0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3" borderId="1" xfId="0" applyNumberFormat="1" applyFont="1" applyFill="1" applyBorder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2" fillId="2" borderId="0" xfId="0" applyFont="1" applyFill="1" applyAlignment="1" applyProtection="1">
      <alignment horizontal="justify" wrapText="1"/>
      <protection locked="0"/>
    </xf>
    <xf numFmtId="0" fontId="7" fillId="2" borderId="0" xfId="0" applyFont="1" applyFill="1" applyAlignment="1" applyProtection="1">
      <alignment horizontal="justify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view="pageLayout" topLeftCell="A28" zoomScaleNormal="100" workbookViewId="0">
      <selection activeCell="F62" sqref="F61:F62"/>
    </sheetView>
  </sheetViews>
  <sheetFormatPr defaultRowHeight="15" x14ac:dyDescent="0.25"/>
  <cols>
    <col min="1" max="1" width="23.140625" style="1" customWidth="1"/>
    <col min="2" max="2" width="11.85546875" style="1" customWidth="1"/>
    <col min="3" max="3" width="12.7109375" style="1" customWidth="1"/>
    <col min="4" max="4" width="21.42578125" style="1" customWidth="1"/>
    <col min="5" max="5" width="12.5703125" style="1" customWidth="1"/>
    <col min="6" max="6" width="12.140625" style="1" customWidth="1"/>
  </cols>
  <sheetData>
    <row r="1" spans="1:6" x14ac:dyDescent="0.25">
      <c r="A1" s="38" t="s">
        <v>0</v>
      </c>
      <c r="B1" s="39"/>
      <c r="C1" s="39"/>
      <c r="D1" s="39"/>
      <c r="E1" s="39"/>
      <c r="F1" s="39"/>
    </row>
    <row r="3" spans="1:6" x14ac:dyDescent="0.25">
      <c r="A3" s="40" t="s">
        <v>59</v>
      </c>
      <c r="B3" s="41"/>
      <c r="C3" s="44" t="s">
        <v>1</v>
      </c>
      <c r="D3" s="45"/>
      <c r="E3" s="46" t="s">
        <v>74</v>
      </c>
      <c r="F3" s="47"/>
    </row>
    <row r="4" spans="1:6" ht="13.5" customHeight="1" x14ac:dyDescent="0.25">
      <c r="A4" s="42"/>
      <c r="B4" s="43"/>
      <c r="C4" s="50" t="s">
        <v>77</v>
      </c>
      <c r="D4" s="51"/>
      <c r="E4" s="48"/>
      <c r="F4" s="49"/>
    </row>
    <row r="5" spans="1:6" ht="93.75" customHeight="1" x14ac:dyDescent="0.25">
      <c r="A5" s="54" t="s">
        <v>76</v>
      </c>
      <c r="B5" s="55"/>
      <c r="C5" s="52"/>
      <c r="D5" s="53"/>
      <c r="E5" s="56" t="s">
        <v>75</v>
      </c>
      <c r="F5" s="57"/>
    </row>
    <row r="6" spans="1:6" ht="33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3</v>
      </c>
      <c r="F6" s="2" t="s">
        <v>4</v>
      </c>
    </row>
    <row r="7" spans="1:6" x14ac:dyDescent="0.25">
      <c r="A7" s="20" t="s">
        <v>6</v>
      </c>
      <c r="B7" s="4">
        <f>SUM(B8,B9,B20,B21)</f>
        <v>418822713.19999999</v>
      </c>
      <c r="C7" s="4">
        <f>SUM(C8,C9,C20,C21)</f>
        <v>464477700.19</v>
      </c>
      <c r="D7" s="3" t="s">
        <v>7</v>
      </c>
      <c r="E7" s="4">
        <v>432914185.48000002</v>
      </c>
      <c r="F7" s="4">
        <f>SUM(F8,F9)</f>
        <v>464633672.39999998</v>
      </c>
    </row>
    <row r="8" spans="1:6" ht="29.25" customHeight="1" x14ac:dyDescent="0.25">
      <c r="A8" s="21" t="s">
        <v>8</v>
      </c>
      <c r="B8" s="35">
        <v>14392.31</v>
      </c>
      <c r="C8" s="33">
        <v>310423.5</v>
      </c>
      <c r="D8" s="5" t="s">
        <v>9</v>
      </c>
      <c r="E8" s="6">
        <v>195239415.27000001</v>
      </c>
      <c r="F8" s="6">
        <v>207075956.99000001</v>
      </c>
    </row>
    <row r="9" spans="1:6" ht="22.5" x14ac:dyDescent="0.25">
      <c r="A9" s="21" t="s">
        <v>10</v>
      </c>
      <c r="B9" s="32">
        <f>SUM(B18,B10)</f>
        <v>329397298.86000001</v>
      </c>
      <c r="C9" s="32">
        <f>SUM(C18,C10)</f>
        <v>373974660.92000002</v>
      </c>
      <c r="D9" s="5" t="s">
        <v>11</v>
      </c>
      <c r="E9" s="7">
        <f>SUM(E10)</f>
        <v>237674770.21000001</v>
      </c>
      <c r="F9" s="7">
        <f>SUM(F10)</f>
        <v>257557715.41</v>
      </c>
    </row>
    <row r="10" spans="1:6" x14ac:dyDescent="0.25">
      <c r="A10" s="21" t="s">
        <v>12</v>
      </c>
      <c r="B10" s="32">
        <f>SUM(B11,B13:B17)</f>
        <v>281072177.44</v>
      </c>
      <c r="C10" s="32">
        <f>SUM(C11,C13:C17)</f>
        <v>342298917.75999999</v>
      </c>
      <c r="D10" s="8" t="s">
        <v>13</v>
      </c>
      <c r="E10" s="9">
        <v>237674770.21000001</v>
      </c>
      <c r="F10" s="9">
        <v>257557715.41</v>
      </c>
    </row>
    <row r="11" spans="1:6" x14ac:dyDescent="0.25">
      <c r="A11" s="22" t="s">
        <v>14</v>
      </c>
      <c r="B11" s="10">
        <v>71403375.599999994</v>
      </c>
      <c r="C11" s="10">
        <v>74383197.640000001</v>
      </c>
      <c r="D11" s="8" t="s">
        <v>15</v>
      </c>
      <c r="E11" s="9"/>
      <c r="F11" s="9"/>
    </row>
    <row r="12" spans="1:6" ht="63.75" customHeight="1" x14ac:dyDescent="0.25">
      <c r="A12" s="22" t="s">
        <v>60</v>
      </c>
      <c r="B12" s="36">
        <v>1203404.9099999999</v>
      </c>
      <c r="C12" s="36">
        <v>1203404.9099999999</v>
      </c>
      <c r="D12" s="5" t="s">
        <v>64</v>
      </c>
      <c r="E12" s="9"/>
      <c r="F12" s="9"/>
    </row>
    <row r="13" spans="1:6" ht="36.75" customHeight="1" x14ac:dyDescent="0.25">
      <c r="A13" s="22" t="s">
        <v>16</v>
      </c>
      <c r="B13" s="28">
        <v>204332429.90000001</v>
      </c>
      <c r="C13" s="28">
        <v>225206622.87</v>
      </c>
      <c r="D13" s="5" t="s">
        <v>65</v>
      </c>
      <c r="E13" s="6"/>
      <c r="F13" s="6"/>
    </row>
    <row r="14" spans="1:6" ht="18" customHeight="1" x14ac:dyDescent="0.25">
      <c r="A14" s="62" t="s">
        <v>17</v>
      </c>
      <c r="B14" s="68">
        <v>3524766.61</v>
      </c>
      <c r="C14" s="68">
        <v>8233218.7599999998</v>
      </c>
      <c r="D14" s="27" t="s">
        <v>66</v>
      </c>
      <c r="E14" s="6"/>
      <c r="F14" s="6"/>
    </row>
    <row r="15" spans="1:6" ht="24.75" customHeight="1" x14ac:dyDescent="0.25">
      <c r="A15" s="63"/>
      <c r="B15" s="69"/>
      <c r="C15" s="69"/>
      <c r="D15" s="27" t="s">
        <v>67</v>
      </c>
      <c r="E15" s="6"/>
      <c r="F15" s="6"/>
    </row>
    <row r="16" spans="1:6" ht="22.5" x14ac:dyDescent="0.25">
      <c r="A16" s="22" t="s">
        <v>18</v>
      </c>
      <c r="B16" s="29">
        <v>228228.44</v>
      </c>
      <c r="C16" s="29">
        <v>32513516.100000001</v>
      </c>
      <c r="D16" s="5" t="s">
        <v>68</v>
      </c>
      <c r="E16" s="11">
        <f>SUM(E17:E18)</f>
        <v>8044017.2699999986</v>
      </c>
      <c r="F16" s="11">
        <f>SUM(F17:F18)</f>
        <v>27951405.169999998</v>
      </c>
    </row>
    <row r="17" spans="1:6" ht="22.5" x14ac:dyDescent="0.25">
      <c r="A17" s="22" t="s">
        <v>19</v>
      </c>
      <c r="B17" s="10">
        <v>1583376.89</v>
      </c>
      <c r="C17" s="10">
        <v>1962362.39</v>
      </c>
      <c r="D17" s="5" t="s">
        <v>22</v>
      </c>
      <c r="E17" s="6"/>
      <c r="F17" s="6"/>
    </row>
    <row r="18" spans="1:6" ht="26.25" customHeight="1" x14ac:dyDescent="0.25">
      <c r="A18" s="21" t="s">
        <v>20</v>
      </c>
      <c r="B18" s="33">
        <v>48325121.420000002</v>
      </c>
      <c r="C18" s="33">
        <v>31675743.16</v>
      </c>
      <c r="D18" s="3" t="s">
        <v>24</v>
      </c>
      <c r="E18" s="7">
        <f>SUM(E19:E26)</f>
        <v>8044017.2699999986</v>
      </c>
      <c r="F18" s="7">
        <f>SUM(F19:F26)</f>
        <v>27951405.169999998</v>
      </c>
    </row>
    <row r="19" spans="1:6" ht="22.5" x14ac:dyDescent="0.25">
      <c r="A19" s="21" t="s">
        <v>21</v>
      </c>
      <c r="B19" s="6"/>
      <c r="C19" s="6"/>
      <c r="D19" s="8" t="s">
        <v>26</v>
      </c>
      <c r="E19" s="10">
        <v>5840962.7999999998</v>
      </c>
      <c r="F19" s="10">
        <v>25337174.879999999</v>
      </c>
    </row>
    <row r="20" spans="1:6" ht="23.25" customHeight="1" x14ac:dyDescent="0.25">
      <c r="A20" s="21" t="s">
        <v>23</v>
      </c>
      <c r="B20" s="33">
        <v>606202.03</v>
      </c>
      <c r="C20" s="33">
        <v>492495.77</v>
      </c>
      <c r="D20" s="8" t="s">
        <v>28</v>
      </c>
      <c r="E20" s="10">
        <v>241652.31</v>
      </c>
      <c r="F20" s="10">
        <v>454564.34</v>
      </c>
    </row>
    <row r="21" spans="1:6" ht="33.75" x14ac:dyDescent="0.25">
      <c r="A21" s="21" t="s">
        <v>25</v>
      </c>
      <c r="B21" s="32">
        <f>SUM(B22:B24)</f>
        <v>88804820</v>
      </c>
      <c r="C21" s="32">
        <f>SUM(C22:C24)</f>
        <v>89700120</v>
      </c>
      <c r="D21" s="12" t="s">
        <v>69</v>
      </c>
      <c r="E21" s="10">
        <v>342125.06</v>
      </c>
      <c r="F21" s="10">
        <v>392614.52</v>
      </c>
    </row>
    <row r="22" spans="1:6" ht="22.5" x14ac:dyDescent="0.25">
      <c r="A22" s="22" t="s">
        <v>27</v>
      </c>
      <c r="B22" s="9">
        <v>88804820</v>
      </c>
      <c r="C22" s="9">
        <v>89700120</v>
      </c>
      <c r="D22" s="12" t="s">
        <v>30</v>
      </c>
      <c r="E22" s="10">
        <v>578621.24</v>
      </c>
      <c r="F22" s="10">
        <v>642591.05000000005</v>
      </c>
    </row>
    <row r="23" spans="1:6" x14ac:dyDescent="0.25">
      <c r="A23" s="22" t="s">
        <v>61</v>
      </c>
      <c r="B23" s="9"/>
      <c r="C23" s="9"/>
      <c r="D23" s="12" t="s">
        <v>70</v>
      </c>
      <c r="E23" s="10">
        <v>440665.01</v>
      </c>
      <c r="F23" s="10">
        <v>404277.59</v>
      </c>
    </row>
    <row r="24" spans="1:6" ht="33.75" x14ac:dyDescent="0.25">
      <c r="A24" s="22" t="s">
        <v>29</v>
      </c>
      <c r="B24" s="9"/>
      <c r="C24" s="9"/>
      <c r="D24" s="12" t="s">
        <v>33</v>
      </c>
      <c r="E24" s="9">
        <v>501213.13</v>
      </c>
      <c r="F24" s="9">
        <v>641756.59</v>
      </c>
    </row>
    <row r="25" spans="1:6" ht="45" x14ac:dyDescent="0.25">
      <c r="A25" s="21" t="s">
        <v>31</v>
      </c>
      <c r="B25" s="6"/>
      <c r="C25" s="6"/>
      <c r="D25" s="12" t="s">
        <v>35</v>
      </c>
      <c r="E25" s="37">
        <v>128</v>
      </c>
      <c r="F25" s="9">
        <v>1814.63</v>
      </c>
    </row>
    <row r="26" spans="1:6" ht="26.25" customHeight="1" x14ac:dyDescent="0.25">
      <c r="A26" s="20" t="s">
        <v>32</v>
      </c>
      <c r="B26" s="13">
        <f>SUM(B27,B32,B38,B46)</f>
        <v>22135489.550000001</v>
      </c>
      <c r="C26" s="13">
        <f>SUM(C27,C32,C38,C46)</f>
        <v>28107377.380000003</v>
      </c>
      <c r="D26" s="12" t="s">
        <v>71</v>
      </c>
      <c r="E26" s="25">
        <v>98649.72</v>
      </c>
      <c r="F26" s="25">
        <f>SUM(F27,F28)</f>
        <v>76611.570000000007</v>
      </c>
    </row>
    <row r="27" spans="1:6" ht="22.5" x14ac:dyDescent="0.25">
      <c r="A27" s="21" t="s">
        <v>34</v>
      </c>
      <c r="B27" s="7">
        <v>0</v>
      </c>
      <c r="C27" s="34">
        <f>SUM(C28,C29:C31)</f>
        <v>96219.34</v>
      </c>
      <c r="D27" s="8" t="s">
        <v>72</v>
      </c>
      <c r="E27" s="9">
        <v>98649.72</v>
      </c>
      <c r="F27" s="9">
        <v>76611.570000000007</v>
      </c>
    </row>
    <row r="28" spans="1:6" x14ac:dyDescent="0.25">
      <c r="A28" s="22" t="s">
        <v>36</v>
      </c>
      <c r="B28" s="37">
        <v>0</v>
      </c>
      <c r="C28" s="37">
        <v>0</v>
      </c>
      <c r="D28" s="24" t="s">
        <v>73</v>
      </c>
      <c r="E28" s="6"/>
      <c r="F28" s="6"/>
    </row>
    <row r="29" spans="1:6" ht="22.5" x14ac:dyDescent="0.25">
      <c r="A29" s="22" t="s">
        <v>38</v>
      </c>
      <c r="B29" s="37">
        <v>0</v>
      </c>
      <c r="C29" s="37">
        <v>0</v>
      </c>
      <c r="D29" s="3" t="s">
        <v>37</v>
      </c>
      <c r="E29" s="9"/>
      <c r="F29" s="9"/>
    </row>
    <row r="30" spans="1:6" ht="25.5" customHeight="1" x14ac:dyDescent="0.25">
      <c r="A30" s="22" t="s">
        <v>39</v>
      </c>
      <c r="B30" s="9"/>
      <c r="C30" s="9"/>
      <c r="D30" s="5" t="s">
        <v>54</v>
      </c>
      <c r="E30" s="9"/>
      <c r="F30" s="9"/>
    </row>
    <row r="31" spans="1:6" ht="21" customHeight="1" x14ac:dyDescent="0.25">
      <c r="A31" s="22" t="s">
        <v>40</v>
      </c>
      <c r="B31" s="37">
        <v>0</v>
      </c>
      <c r="C31" s="9">
        <v>96219.34</v>
      </c>
      <c r="D31" s="19"/>
      <c r="E31" s="19"/>
      <c r="F31" s="19"/>
    </row>
    <row r="32" spans="1:6" ht="23.25" customHeight="1" x14ac:dyDescent="0.25">
      <c r="A32" s="21" t="s">
        <v>41</v>
      </c>
      <c r="B32" s="32">
        <v>21540045.280000001</v>
      </c>
      <c r="C32" s="32">
        <f>SUM(C33:C37)</f>
        <v>27135710.060000002</v>
      </c>
      <c r="D32" s="19"/>
      <c r="E32" s="7"/>
      <c r="F32" s="7"/>
    </row>
    <row r="33" spans="1:6" ht="24.75" customHeight="1" x14ac:dyDescent="0.25">
      <c r="A33" s="22" t="s">
        <v>42</v>
      </c>
      <c r="B33" s="10">
        <v>2785.32</v>
      </c>
      <c r="C33" s="10">
        <v>91575.4</v>
      </c>
      <c r="D33" s="5"/>
      <c r="E33" s="9"/>
      <c r="F33" s="9"/>
    </row>
    <row r="34" spans="1:6" ht="19.5" customHeight="1" x14ac:dyDescent="0.25">
      <c r="A34" s="23" t="s">
        <v>43</v>
      </c>
      <c r="B34" s="10">
        <v>762050.19</v>
      </c>
      <c r="C34" s="10">
        <v>4403108.91</v>
      </c>
      <c r="D34" s="5"/>
      <c r="E34" s="9"/>
      <c r="F34" s="9"/>
    </row>
    <row r="35" spans="1:6" ht="37.5" customHeight="1" x14ac:dyDescent="0.25">
      <c r="A35" s="23" t="s">
        <v>62</v>
      </c>
      <c r="B35" s="10"/>
      <c r="C35" s="10"/>
      <c r="D35" s="5"/>
      <c r="E35" s="7"/>
      <c r="F35" s="7"/>
    </row>
    <row r="36" spans="1:6" ht="19.5" customHeight="1" x14ac:dyDescent="0.25">
      <c r="A36" s="23" t="s">
        <v>44</v>
      </c>
      <c r="B36" s="10">
        <v>20775209.77</v>
      </c>
      <c r="C36" s="10">
        <v>22641025.75</v>
      </c>
      <c r="D36" s="5"/>
      <c r="E36" s="6"/>
      <c r="F36" s="6"/>
    </row>
    <row r="37" spans="1:6" ht="43.5" customHeight="1" x14ac:dyDescent="0.25">
      <c r="A37" s="23" t="s">
        <v>45</v>
      </c>
      <c r="B37" s="10"/>
      <c r="C37" s="10"/>
      <c r="D37" s="5"/>
      <c r="E37" s="6"/>
      <c r="F37" s="6"/>
    </row>
    <row r="38" spans="1:6" ht="26.25" customHeight="1" x14ac:dyDescent="0.25">
      <c r="A38" s="21" t="s">
        <v>46</v>
      </c>
      <c r="B38" s="32">
        <f>SUM(B39:B45)</f>
        <v>595444.27</v>
      </c>
      <c r="C38" s="32">
        <f>SUM(C39:C45)</f>
        <v>689283.32000000007</v>
      </c>
      <c r="D38" s="5"/>
      <c r="E38" s="6"/>
      <c r="F38" s="6"/>
    </row>
    <row r="39" spans="1:6" ht="18" customHeight="1" x14ac:dyDescent="0.25">
      <c r="A39" s="23" t="s">
        <v>47</v>
      </c>
      <c r="B39" s="10"/>
      <c r="C39" s="26"/>
      <c r="D39" s="8"/>
      <c r="E39" s="14"/>
      <c r="F39" s="14"/>
    </row>
    <row r="40" spans="1:6" ht="25.5" customHeight="1" x14ac:dyDescent="0.25">
      <c r="A40" s="23" t="s">
        <v>48</v>
      </c>
      <c r="B40" s="10">
        <v>595071.93000000005</v>
      </c>
      <c r="C40" s="10">
        <v>685995.04</v>
      </c>
      <c r="D40" s="8"/>
      <c r="E40" s="14"/>
      <c r="F40" s="14"/>
    </row>
    <row r="41" spans="1:6" ht="40.5" customHeight="1" x14ac:dyDescent="0.25">
      <c r="A41" s="23" t="s">
        <v>49</v>
      </c>
      <c r="B41" s="10"/>
      <c r="C41" s="10"/>
      <c r="D41" s="8"/>
      <c r="E41" s="14"/>
      <c r="F41" s="14"/>
    </row>
    <row r="42" spans="1:6" ht="15" customHeight="1" x14ac:dyDescent="0.25">
      <c r="A42" s="23" t="s">
        <v>50</v>
      </c>
      <c r="B42" s="37">
        <v>372.34</v>
      </c>
      <c r="C42" s="10">
        <v>3288.28</v>
      </c>
      <c r="D42" s="8"/>
      <c r="E42" s="14"/>
      <c r="F42" s="14"/>
    </row>
    <row r="43" spans="1:6" x14ac:dyDescent="0.25">
      <c r="A43" s="23" t="s">
        <v>51</v>
      </c>
      <c r="B43" s="10"/>
      <c r="C43" s="10"/>
      <c r="D43" s="8"/>
      <c r="E43" s="14"/>
      <c r="F43" s="14"/>
    </row>
    <row r="44" spans="1:6" ht="13.5" customHeight="1" x14ac:dyDescent="0.25">
      <c r="A44" s="23" t="s">
        <v>52</v>
      </c>
      <c r="B44" s="10"/>
      <c r="C44" s="10"/>
      <c r="D44" s="8"/>
      <c r="E44" s="14"/>
      <c r="F44" s="14"/>
    </row>
    <row r="45" spans="1:6" ht="26.25" customHeight="1" x14ac:dyDescent="0.25">
      <c r="A45" s="23" t="s">
        <v>53</v>
      </c>
      <c r="B45" s="10"/>
      <c r="C45" s="10"/>
      <c r="D45" s="8"/>
      <c r="E45" s="14"/>
      <c r="F45" s="14"/>
    </row>
    <row r="46" spans="1:6" ht="24" customHeight="1" x14ac:dyDescent="0.25">
      <c r="A46" s="21" t="s">
        <v>54</v>
      </c>
      <c r="B46" s="7">
        <v>0</v>
      </c>
      <c r="C46" s="6">
        <v>186164.66</v>
      </c>
      <c r="D46" s="8"/>
      <c r="E46" s="14"/>
      <c r="F46" s="14"/>
    </row>
    <row r="47" spans="1:6" ht="19.5" customHeight="1" x14ac:dyDescent="0.25">
      <c r="A47" s="20" t="s">
        <v>63</v>
      </c>
      <c r="B47" s="30">
        <f>SUM(B7,B26)</f>
        <v>440958202.75</v>
      </c>
      <c r="C47" s="30">
        <f>C7+C26</f>
        <v>492585077.56999999</v>
      </c>
      <c r="D47" s="31" t="s">
        <v>55</v>
      </c>
      <c r="E47" s="30">
        <f>E7+E14+E15+E16</f>
        <v>440958202.75</v>
      </c>
      <c r="F47" s="30">
        <f>F7+F14+F15+F16</f>
        <v>492585077.56999999</v>
      </c>
    </row>
    <row r="48" spans="1:6" x14ac:dyDescent="0.25">
      <c r="A48" s="15"/>
      <c r="B48" s="16"/>
      <c r="C48" s="16"/>
      <c r="D48" s="15"/>
      <c r="E48" s="16"/>
      <c r="F48" s="16"/>
    </row>
    <row r="49" spans="1:6" ht="5.25" customHeight="1" x14ac:dyDescent="0.25">
      <c r="A49" s="17"/>
      <c r="B49" s="18"/>
      <c r="C49" s="18"/>
      <c r="D49" s="18"/>
      <c r="E49" s="18"/>
      <c r="F49" s="18"/>
    </row>
    <row r="50" spans="1:6" ht="27" customHeight="1" x14ac:dyDescent="0.25">
      <c r="A50" s="64" t="s">
        <v>79</v>
      </c>
      <c r="B50" s="65"/>
      <c r="C50" s="66" t="s">
        <v>78</v>
      </c>
      <c r="D50" s="67"/>
      <c r="E50" s="67" t="s">
        <v>80</v>
      </c>
      <c r="F50" s="67"/>
    </row>
    <row r="51" spans="1:6" x14ac:dyDescent="0.25">
      <c r="A51" s="58" t="s">
        <v>56</v>
      </c>
      <c r="B51" s="59"/>
      <c r="C51" s="60" t="s">
        <v>57</v>
      </c>
      <c r="D51" s="60"/>
      <c r="E51" s="61" t="s">
        <v>58</v>
      </c>
      <c r="F51" s="61"/>
    </row>
  </sheetData>
  <sheetProtection formatCells="0" insertColumns="0"/>
  <mergeCells count="16">
    <mergeCell ref="A51:B51"/>
    <mergeCell ref="C51:D51"/>
    <mergeCell ref="E51:F51"/>
    <mergeCell ref="A14:A15"/>
    <mergeCell ref="A50:B50"/>
    <mergeCell ref="C50:D50"/>
    <mergeCell ref="E50:F50"/>
    <mergeCell ref="B14:B15"/>
    <mergeCell ref="C14:C15"/>
    <mergeCell ref="A1:F1"/>
    <mergeCell ref="A3:B4"/>
    <mergeCell ref="C3:D3"/>
    <mergeCell ref="E3:F4"/>
    <mergeCell ref="C4:D5"/>
    <mergeCell ref="A5:B5"/>
    <mergeCell ref="E5:F5"/>
  </mergeCells>
  <conditionalFormatting sqref="C8">
    <cfRule type="colorScale" priority="2">
      <colorScale>
        <cfvo type="num" val="0"/>
        <cfvo type="num" val="0"/>
        <color theme="0"/>
        <color theme="0"/>
      </colorScale>
    </cfRule>
  </conditionalFormatting>
  <conditionalFormatting sqref="B8">
    <cfRule type="colorScale" priority="1">
      <colorScale>
        <cfvo type="num" val="0"/>
        <cfvo type="num" val="0"/>
        <color theme="0"/>
        <color theme="0"/>
      </colorScale>
    </cfRule>
  </conditionalFormatting>
  <dataValidations count="1">
    <dataValidation type="decimal" allowBlank="1" showInputMessage="1" showErrorMessage="1" errorTitle="UWAGA" error="podaj jedynie wartości liczbowe" sqref="E8:F8 E19:E24 B22:C25 E27:F30 B16:C20 B11:C14 E10:F15 E17:F17 B33:C37 B8:C8 B30 F19:F25 C39:C46 B39:B41 C30:C31 B43:B45">
      <formula1>1</formula1>
      <formula2>1000000000000</formula2>
    </dataValidation>
  </dataValidations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Anna.Ostapczuk</dc:creator>
  <cp:lastModifiedBy>Halina Żułtek</cp:lastModifiedBy>
  <cp:lastPrinted>2023-03-30T07:55:18Z</cp:lastPrinted>
  <dcterms:created xsi:type="dcterms:W3CDTF">2018-11-19T13:02:37Z</dcterms:created>
  <dcterms:modified xsi:type="dcterms:W3CDTF">2023-05-10T09:15:24Z</dcterms:modified>
</cp:coreProperties>
</file>